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5fe9fbcd0290d33/Documents/Marge Governor Year/A ^0 A/"/>
    </mc:Choice>
  </mc:AlternateContent>
  <xr:revisionPtr revIDLastSave="0" documentId="8_{DEB2382F-BD21-4839-B44B-0609E65C16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1" l="1"/>
  <c r="H90" i="1"/>
  <c r="F90" i="1"/>
  <c r="E90" i="1"/>
  <c r="I88" i="1"/>
  <c r="I76" i="1"/>
  <c r="I22" i="1" l="1"/>
  <c r="I41" i="1" l="1"/>
  <c r="I42" i="1"/>
  <c r="I84" i="1" l="1"/>
  <c r="I16" i="1"/>
  <c r="I20" i="1"/>
  <c r="I83" i="1"/>
  <c r="I49" i="1"/>
  <c r="I74" i="1"/>
  <c r="I69" i="1"/>
  <c r="I44" i="1"/>
  <c r="I35" i="1"/>
  <c r="I87" i="1"/>
  <c r="I86" i="1"/>
  <c r="I79" i="1"/>
  <c r="I85" i="1"/>
  <c r="I78" i="1"/>
  <c r="I75" i="1"/>
  <c r="I73" i="1"/>
  <c r="I72" i="1"/>
  <c r="I70" i="1"/>
  <c r="I68" i="1"/>
  <c r="I67" i="1"/>
  <c r="I82" i="1"/>
  <c r="I81" i="1"/>
  <c r="I65" i="1"/>
  <c r="I64" i="1"/>
  <c r="I63" i="1"/>
  <c r="I62" i="1"/>
  <c r="I60" i="1"/>
  <c r="I58" i="1"/>
  <c r="I57" i="1"/>
  <c r="I56" i="1"/>
  <c r="I55" i="1"/>
  <c r="I54" i="1"/>
  <c r="I53" i="1"/>
  <c r="I52" i="1"/>
  <c r="I51" i="1"/>
  <c r="I48" i="1"/>
  <c r="I47" i="1"/>
  <c r="I46" i="1"/>
  <c r="I43" i="1"/>
  <c r="I40" i="1"/>
  <c r="I39" i="1"/>
  <c r="I38" i="1"/>
  <c r="I36" i="1"/>
  <c r="I34" i="1"/>
  <c r="I33" i="1"/>
  <c r="I30" i="1"/>
  <c r="I28" i="1"/>
  <c r="I27" i="1"/>
  <c r="I26" i="1"/>
  <c r="I24" i="1"/>
  <c r="I23" i="1"/>
  <c r="I18" i="1"/>
  <c r="I19" i="1"/>
  <c r="I21" i="1"/>
  <c r="I15" i="1"/>
  <c r="I14" i="1"/>
  <c r="I13" i="1"/>
  <c r="I32" i="1"/>
  <c r="I90" i="1" l="1"/>
  <c r="F91" i="1"/>
  <c r="G91" i="1"/>
  <c r="H91" i="1"/>
</calcChain>
</file>

<file path=xl/sharedStrings.xml><?xml version="1.0" encoding="utf-8"?>
<sst xmlns="http://schemas.openxmlformats.org/spreadsheetml/2006/main" count="144" uniqueCount="120">
  <si>
    <t>Send a "copy" each quarter.  Keep Original.</t>
  </si>
  <si>
    <t>Club Name</t>
  </si>
  <si>
    <t>Copies will NOT be returned.</t>
  </si>
  <si>
    <t xml:space="preserve">   Quarters </t>
  </si>
  <si>
    <t>Dues Dates Postmarked</t>
  </si>
  <si>
    <t xml:space="preserve">Club No. </t>
  </si>
  <si>
    <t>40-</t>
  </si>
  <si>
    <t>Zone No.</t>
  </si>
  <si>
    <t>1st Quarter</t>
  </si>
  <si>
    <t>2nd Quarter</t>
  </si>
  <si>
    <t>Points per</t>
  </si>
  <si>
    <t>10/1-12/31</t>
  </si>
  <si>
    <t>1/1-3/31</t>
  </si>
  <si>
    <t>4/1-6/30</t>
  </si>
  <si>
    <t>7/1-9/30</t>
  </si>
  <si>
    <t>3rd Quarter</t>
  </si>
  <si>
    <t>Qtr. or</t>
  </si>
  <si>
    <t>Maximum</t>
  </si>
  <si>
    <t>1st</t>
  </si>
  <si>
    <t>2nd</t>
  </si>
  <si>
    <t>3rd</t>
  </si>
  <si>
    <t>4th</t>
  </si>
  <si>
    <t>Final</t>
  </si>
  <si>
    <t>4th Quarter</t>
  </si>
  <si>
    <t>Occurrence</t>
  </si>
  <si>
    <t>Points</t>
  </si>
  <si>
    <t>Quarter</t>
  </si>
  <si>
    <t>Total</t>
  </si>
  <si>
    <t xml:space="preserve">                  Service</t>
  </si>
  <si>
    <t xml:space="preserve">  Continue Existing or Yearly Projects</t>
  </si>
  <si>
    <t>Unlimited</t>
  </si>
  <si>
    <r>
      <t xml:space="preserve">  Perform a</t>
    </r>
    <r>
      <rPr>
        <b/>
        <sz val="10"/>
        <rFont val="Arial"/>
        <family val="2"/>
      </rPr>
      <t xml:space="preserve"> NEW</t>
    </r>
    <r>
      <rPr>
        <sz val="10"/>
        <rFont val="Arial"/>
        <family val="2"/>
      </rPr>
      <t xml:space="preserve"> Youth Project</t>
    </r>
  </si>
  <si>
    <r>
      <t xml:space="preserve">  Perform a</t>
    </r>
    <r>
      <rPr>
        <b/>
        <sz val="10"/>
        <rFont val="Arial"/>
        <family val="2"/>
      </rPr>
      <t xml:space="preserve"> NEW</t>
    </r>
    <r>
      <rPr>
        <sz val="10"/>
        <rFont val="Arial"/>
        <family val="2"/>
      </rPr>
      <t xml:space="preserve"> Community Service Project</t>
    </r>
  </si>
  <si>
    <t xml:space="preserve">                  Club Projects</t>
  </si>
  <si>
    <t xml:space="preserve">  Club conducts Essay contest/submit Winner to District Chair</t>
  </si>
  <si>
    <t xml:space="preserve">  Club conducts Oratorical or CCDHH contest</t>
  </si>
  <si>
    <t xml:space="preserve">  Club conducts a Youth Safety Project</t>
  </si>
  <si>
    <t xml:space="preserve">  Club conducts a Respect for Law event</t>
  </si>
  <si>
    <t xml:space="preserve">  Club conducts a joint project with another Optimist club</t>
  </si>
  <si>
    <t xml:space="preserve">  Club conducts a joint project with another Service Club eg. Lions</t>
  </si>
  <si>
    <t xml:space="preserve">                  Youth Clubs</t>
  </si>
  <si>
    <r>
      <t xml:space="preserve">  Sponsor a </t>
    </r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Youth Club(s)</t>
    </r>
  </si>
  <si>
    <t xml:space="preserve">  Maintain existing Youth Club(s) </t>
  </si>
  <si>
    <t>per Club</t>
  </si>
  <si>
    <t xml:space="preserve">  Club performs joint activities with JOI Club</t>
  </si>
  <si>
    <t xml:space="preserve">                  Club Reports</t>
  </si>
  <si>
    <r>
      <t xml:space="preserve">  Gave a President's Citation by </t>
    </r>
    <r>
      <rPr>
        <sz val="9"/>
        <rFont val="Arial"/>
        <family val="2"/>
      </rPr>
      <t xml:space="preserve">either </t>
    </r>
    <r>
      <rPr>
        <b/>
        <sz val="9"/>
        <rFont val="Arial"/>
        <family val="2"/>
      </rPr>
      <t xml:space="preserve">March 15 or August 1 </t>
    </r>
  </si>
  <si>
    <r>
      <t xml:space="preserve">  Officer Elect Report by </t>
    </r>
    <r>
      <rPr>
        <b/>
        <sz val="10"/>
        <rFont val="Arial"/>
        <family val="2"/>
      </rPr>
      <t>May 20</t>
    </r>
  </si>
  <si>
    <r>
      <t xml:space="preserve">  President's Pride Report by</t>
    </r>
    <r>
      <rPr>
        <b/>
        <sz val="10"/>
        <rFont val="Arial"/>
        <family val="2"/>
      </rPr>
      <t xml:space="preserve"> September 30</t>
    </r>
  </si>
  <si>
    <t xml:space="preserve">                  Membership</t>
  </si>
  <si>
    <r>
      <t xml:space="preserve">  Each </t>
    </r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member enrolled</t>
    </r>
  </si>
  <si>
    <r>
      <t xml:space="preserve">  Each </t>
    </r>
    <r>
      <rPr>
        <b/>
        <sz val="10"/>
        <rFont val="Arial"/>
        <family val="2"/>
      </rPr>
      <t xml:space="preserve">New </t>
    </r>
    <r>
      <rPr>
        <sz val="10"/>
        <rFont val="Arial"/>
        <family val="2"/>
      </rPr>
      <t>Friend of Optimist enrolled</t>
    </r>
  </si>
  <si>
    <r>
      <t xml:space="preserve">  Club builds a </t>
    </r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Club(s)</t>
    </r>
  </si>
  <si>
    <t xml:space="preserve">  Club finished the year with more Members than started with</t>
  </si>
  <si>
    <t xml:space="preserve">                  Zone Meetings</t>
  </si>
  <si>
    <t xml:space="preserve">  President attends Zone Meetings</t>
  </si>
  <si>
    <t xml:space="preserve">  Secretary and/or Treasurer attends Zone Meetings</t>
  </si>
  <si>
    <t xml:space="preserve">  Other club members attend Zone Meeting for the 1st time</t>
  </si>
  <si>
    <t xml:space="preserve">  Other club members attend Zone Meeting</t>
  </si>
  <si>
    <t xml:space="preserve">                  Iowa District Conferences and Conventions</t>
  </si>
  <si>
    <t xml:space="preserve">  President attends Iowa District Conference/Convention</t>
  </si>
  <si>
    <t xml:space="preserve">  Secretary and/or Treasurer attends Iowa District Conference/Convention</t>
  </si>
  <si>
    <t xml:space="preserve">  Club displayed Club Banner at Iowa District Conference/Convention</t>
  </si>
  <si>
    <t xml:space="preserve">  President-Elect attends Iowa District Convention Training</t>
  </si>
  <si>
    <r>
      <t xml:space="preserve">  </t>
    </r>
    <r>
      <rPr>
        <b/>
        <sz val="10"/>
        <rFont val="Arial"/>
        <family val="2"/>
      </rPr>
      <t>JOI Chair</t>
    </r>
    <r>
      <rPr>
        <sz val="10"/>
        <rFont val="Arial"/>
        <family val="2"/>
      </rPr>
      <t xml:space="preserve"> attends Iowa District </t>
    </r>
    <r>
      <rPr>
        <b/>
        <sz val="10"/>
        <rFont val="Arial"/>
        <family val="2"/>
      </rPr>
      <t xml:space="preserve">JOI </t>
    </r>
    <r>
      <rPr>
        <sz val="10"/>
        <rFont val="Arial"/>
        <family val="2"/>
      </rPr>
      <t>Convention</t>
    </r>
  </si>
  <si>
    <t xml:space="preserve">                  International Convention</t>
  </si>
  <si>
    <t xml:space="preserve">  Members attend Optimist International Convention</t>
  </si>
  <si>
    <t xml:space="preserve">                  OI Foundation</t>
  </si>
  <si>
    <t xml:space="preserve">  Club contributes to Non-restricted Funds</t>
  </si>
  <si>
    <t xml:space="preserve">  Club Member Contributes to Dime-A-Day </t>
  </si>
  <si>
    <t xml:space="preserve">                  Public Relations</t>
  </si>
  <si>
    <t xml:space="preserve">  Club uses Social Media/Newsletter to keep members updated</t>
  </si>
  <si>
    <t xml:space="preserve">  Club creates and/or updates Facebook page regularly</t>
  </si>
  <si>
    <t xml:space="preserve">  Club was featured in the local newspaper/media</t>
  </si>
  <si>
    <t xml:space="preserve">  Club contributed to OI and/or Iowa District Websites</t>
  </si>
  <si>
    <t xml:space="preserve">                  Club Visits</t>
  </si>
  <si>
    <t xml:space="preserve">  Club visits another club less than 50 miles away (min 2 people)</t>
  </si>
  <si>
    <t xml:space="preserve">  Club visits another club more than 50 miles away (min 2 people)</t>
  </si>
  <si>
    <t xml:space="preserve">                  Achievements</t>
  </si>
  <si>
    <t xml:space="preserve">  Club members obtain a PGI level</t>
  </si>
  <si>
    <t xml:space="preserve">  Club members obtain a PDP level</t>
  </si>
  <si>
    <t xml:space="preserve">  Club recognized a member or local community individual</t>
  </si>
  <si>
    <t>Total this quarter only</t>
  </si>
  <si>
    <t>Total this quarter &amp; previous</t>
  </si>
  <si>
    <t>Form contact information:</t>
  </si>
  <si>
    <t>Name (please print)</t>
  </si>
  <si>
    <t>Evening Phone</t>
  </si>
  <si>
    <t>E-mail</t>
  </si>
  <si>
    <t xml:space="preserve">  Club Members and Officers register for the Optimist Institute</t>
  </si>
  <si>
    <r>
      <t xml:space="preserve"> </t>
    </r>
    <r>
      <rPr>
        <b/>
        <sz val="14"/>
        <color theme="5" tint="-0.499984740745262"/>
        <rFont val="Arial"/>
        <family val="2"/>
      </rPr>
      <t xml:space="preserve">  IOWA DISTRICT OPTIMIST </t>
    </r>
  </si>
  <si>
    <t>2023/2024 Awards and Achievement (A&amp;A)</t>
  </si>
  <si>
    <t>This form is to be mailed or e-mailed to the A&amp;A Chair.  e-mail:  desmith325@gmail.com</t>
  </si>
  <si>
    <t>A&amp;A District Chair:   Darlene Smith 347 Fox Run Drive, North Liberty, Iowa 52317</t>
  </si>
  <si>
    <r>
      <t xml:space="preserve">                  Financial Obligations</t>
    </r>
    <r>
      <rPr>
        <sz val="10"/>
        <color theme="5" tint="-0.499984740745262"/>
        <rFont val="Arial"/>
        <family val="2"/>
      </rPr>
      <t xml:space="preserve"> </t>
    </r>
  </si>
  <si>
    <t xml:space="preserve">             Childhood Health &amp; Wellness</t>
  </si>
  <si>
    <r>
      <t xml:space="preserve">  Submit Deceased Member statement by </t>
    </r>
    <r>
      <rPr>
        <b/>
        <sz val="10"/>
        <rFont val="Arial"/>
        <family val="2"/>
      </rPr>
      <t>July 1</t>
    </r>
    <r>
      <rPr>
        <sz val="10"/>
        <rFont val="Arial"/>
        <family val="2"/>
      </rPr>
      <t xml:space="preserve"> to Dist Sec/Treas</t>
    </r>
  </si>
  <si>
    <t xml:space="preserve"> Submit Quarterly Achievements and Awards on time</t>
  </si>
  <si>
    <r>
      <t xml:space="preserve">  Retained Club Membership as of </t>
    </r>
    <r>
      <rPr>
        <b/>
        <sz val="10"/>
        <rFont val="Arial"/>
        <family val="2"/>
      </rPr>
      <t>October 1, 2023</t>
    </r>
  </si>
  <si>
    <r>
      <t xml:space="preserve">  Club conducts a</t>
    </r>
    <r>
      <rPr>
        <b/>
        <sz val="10"/>
        <rFont val="Arial"/>
        <family val="2"/>
      </rPr>
      <t xml:space="preserve"> NOW</t>
    </r>
    <r>
      <rPr>
        <sz val="10"/>
        <rFont val="Arial"/>
        <family val="2"/>
      </rPr>
      <t xml:space="preserve"> event</t>
    </r>
  </si>
  <si>
    <t xml:space="preserve">  Club appoints a Club Health/Wellness Representative</t>
  </si>
  <si>
    <t xml:space="preserve">  Club conducts a Childhood Health/Wellness project</t>
  </si>
  <si>
    <t xml:space="preserve">  Club contributes a minimum of $250 to Childhood Health and Wellness</t>
  </si>
  <si>
    <t xml:space="preserve">  Club achieves Honor Club requirements </t>
  </si>
  <si>
    <t xml:space="preserve">  Club achieves Distinguished requirements</t>
  </si>
  <si>
    <t>Oct. 15, 2024</t>
  </si>
  <si>
    <t>Jan. 15, 2024</t>
  </si>
  <si>
    <t>2023/24</t>
  </si>
  <si>
    <r>
      <t xml:space="preserve"> </t>
    </r>
    <r>
      <rPr>
        <sz val="10"/>
        <rFont val="Arial"/>
        <family val="2"/>
      </rPr>
      <t xml:space="preserve">  Club appoints a Club Foundation Representative</t>
    </r>
  </si>
  <si>
    <t xml:space="preserve">  Submit a Picture &amp; a Paragraph to Commucations Chair</t>
  </si>
  <si>
    <t xml:space="preserve">  Participated in "Optimist in Action" Month</t>
  </si>
  <si>
    <r>
      <t xml:space="preserve">  Payments to OI and District</t>
    </r>
    <r>
      <rPr>
        <b/>
        <sz val="10"/>
        <rFont val="Arial"/>
        <family val="2"/>
      </rPr>
      <t xml:space="preserve"> Paid </t>
    </r>
    <r>
      <rPr>
        <sz val="10"/>
        <rFont val="Arial"/>
        <family val="2"/>
      </rPr>
      <t>within 1st 60 days of Quarter</t>
    </r>
  </si>
  <si>
    <r>
      <t xml:space="preserve">  Club conducts the </t>
    </r>
    <r>
      <rPr>
        <b/>
        <sz val="10"/>
        <rFont val="Arial"/>
        <family val="2"/>
      </rPr>
      <t>C.A.R.E.</t>
    </r>
    <r>
      <rPr>
        <sz val="10"/>
        <rFont val="Arial"/>
        <family val="2"/>
      </rPr>
      <t xml:space="preserve"> program</t>
    </r>
  </si>
  <si>
    <t xml:space="preserve">  Other club members attend Iowa District Conference/Convention 1st time</t>
  </si>
  <si>
    <t xml:space="preserve">  Other club members attend Iowa District Conference/Convention</t>
  </si>
  <si>
    <t xml:space="preserve">  Club Foundation Chair makes an OIF Presentation to the Club</t>
  </si>
  <si>
    <t xml:space="preserve">  Club Wellness Chair makes a Presentation to the club</t>
  </si>
  <si>
    <t xml:space="preserve">  Officers complete required Optimist Institute courses</t>
  </si>
  <si>
    <t xml:space="preserve">  S/T achieves Master S/T requirements</t>
  </si>
  <si>
    <t xml:space="preserve">  Secretary/Treasurer Designate attends Iowa District Convention Training</t>
  </si>
  <si>
    <t xml:space="preserve">  Host a website linked to OI and/or Iowa District Websites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</si>
</sst>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11"/>
      <color theme="5" tint="-0.499984740745262"/>
      <name val="Calibri"/>
      <family val="2"/>
    </font>
    <font>
      <sz val="10"/>
      <color theme="5" tint="-0.499984740745262"/>
      <name val="Arial"/>
      <family val="2"/>
    </font>
    <font>
      <b/>
      <sz val="12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42"/>
      </patternFill>
    </fill>
  </fills>
  <borders count="4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4" xfId="0" applyNumberFormat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0" fillId="3" borderId="20" xfId="0" applyNumberFormat="1" applyFill="1" applyBorder="1" applyAlignment="1">
      <alignment vertical="center"/>
    </xf>
    <xf numFmtId="3" fontId="0" fillId="2" borderId="23" xfId="0" applyNumberFormat="1" applyFill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0" fillId="0" borderId="14" xfId="0" applyNumberFormat="1" applyBorder="1" applyAlignment="1" applyProtection="1">
      <alignment vertical="center"/>
      <protection locked="0"/>
    </xf>
    <xf numFmtId="3" fontId="0" fillId="4" borderId="14" xfId="0" applyNumberFormat="1" applyFill="1" applyBorder="1" applyAlignment="1" applyProtection="1">
      <alignment vertical="center"/>
      <protection locked="0"/>
    </xf>
    <xf numFmtId="3" fontId="4" fillId="0" borderId="22" xfId="0" applyNumberFormat="1" applyFont="1" applyBorder="1" applyAlignment="1">
      <alignment horizontal="center" vertical="center"/>
    </xf>
    <xf numFmtId="3" fontId="0" fillId="5" borderId="14" xfId="0" applyNumberFormat="1" applyFill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0" fillId="0" borderId="0" xfId="0" applyNumberFormat="1"/>
    <xf numFmtId="3" fontId="0" fillId="5" borderId="14" xfId="0" applyNumberFormat="1" applyFill="1" applyBorder="1" applyAlignment="1">
      <alignment vertical="center"/>
    </xf>
    <xf numFmtId="3" fontId="0" fillId="5" borderId="16" xfId="0" applyNumberFormat="1" applyFill="1" applyBorder="1" applyAlignment="1" applyProtection="1">
      <alignment vertical="center"/>
      <protection locked="0"/>
    </xf>
    <xf numFmtId="3" fontId="0" fillId="5" borderId="17" xfId="0" applyNumberFormat="1" applyFill="1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3" borderId="14" xfId="0" applyNumberFormat="1" applyFill="1" applyBorder="1" applyAlignment="1">
      <alignment vertical="center"/>
    </xf>
    <xf numFmtId="3" fontId="0" fillId="4" borderId="14" xfId="0" applyNumberFormat="1" applyFill="1" applyBorder="1" applyAlignment="1">
      <alignment vertical="center"/>
    </xf>
    <xf numFmtId="3" fontId="0" fillId="3" borderId="25" xfId="0" applyNumberFormat="1" applyFill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3" borderId="25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0" fillId="0" borderId="41" xfId="0" applyNumberFormat="1" applyBorder="1" applyAlignment="1">
      <alignment vertical="center"/>
    </xf>
    <xf numFmtId="164" fontId="1" fillId="0" borderId="42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3" fontId="0" fillId="0" borderId="39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3" xfId="0" applyNumberFormat="1" applyBorder="1" applyAlignment="1">
      <alignment vertical="center"/>
    </xf>
    <xf numFmtId="3" fontId="7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/>
    </xf>
    <xf numFmtId="3" fontId="1" fillId="4" borderId="14" xfId="0" applyNumberFormat="1" applyFont="1" applyFill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8" fillId="7" borderId="14" xfId="0" applyNumberFormat="1" applyFont="1" applyFill="1" applyBorder="1" applyAlignment="1">
      <alignment horizontal="center" vertical="center"/>
    </xf>
    <xf numFmtId="0" fontId="19" fillId="9" borderId="14" xfId="2" applyFont="1" applyFill="1" applyBorder="1"/>
    <xf numFmtId="3" fontId="1" fillId="0" borderId="13" xfId="0" applyNumberFormat="1" applyFont="1" applyBorder="1" applyAlignment="1">
      <alignment horizontal="left" vertical="center"/>
    </xf>
    <xf numFmtId="3" fontId="0" fillId="0" borderId="11" xfId="0" applyNumberFormat="1" applyBorder="1" applyAlignment="1">
      <alignment horizontal="left" vertical="center"/>
    </xf>
    <xf numFmtId="3" fontId="1" fillId="0" borderId="47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left" vertical="center"/>
    </xf>
    <xf numFmtId="3" fontId="1" fillId="0" borderId="13" xfId="0" applyNumberFormat="1" applyFont="1" applyBorder="1" applyAlignment="1">
      <alignment horizontal="left" vertical="center"/>
    </xf>
    <xf numFmtId="3" fontId="0" fillId="0" borderId="11" xfId="0" applyNumberFormat="1" applyBorder="1" applyAlignment="1">
      <alignment horizontal="left" vertical="center"/>
    </xf>
    <xf numFmtId="3" fontId="13" fillId="7" borderId="0" xfId="0" applyNumberFormat="1" applyFont="1" applyFill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vertical="center"/>
    </xf>
    <xf numFmtId="3" fontId="17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9" fillId="8" borderId="0" xfId="0" applyNumberFormat="1" applyFont="1" applyFill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3" fontId="4" fillId="8" borderId="0" xfId="0" applyNumberFormat="1" applyFont="1" applyFill="1" applyAlignment="1">
      <alignment horizontal="center" vertical="center"/>
    </xf>
    <xf numFmtId="3" fontId="4" fillId="8" borderId="30" xfId="0" applyNumberFormat="1" applyFont="1" applyFill="1" applyBorder="1" applyAlignment="1">
      <alignment horizontal="center" vertical="center"/>
    </xf>
    <xf numFmtId="3" fontId="18" fillId="7" borderId="13" xfId="0" applyNumberFormat="1" applyFont="1" applyFill="1" applyBorder="1" applyAlignment="1">
      <alignment horizontal="left" vertical="center"/>
    </xf>
    <xf numFmtId="3" fontId="18" fillId="7" borderId="11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6" fillId="0" borderId="34" xfId="0" applyNumberFormat="1" applyFont="1" applyBorder="1" applyAlignment="1" applyProtection="1">
      <alignment horizontal="left" vertical="center"/>
      <protection locked="0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6" fillId="0" borderId="24" xfId="0" applyNumberFormat="1" applyFont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1" fillId="0" borderId="13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0" fillId="0" borderId="13" xfId="0" applyNumberForma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18" fillId="7" borderId="10" xfId="0" applyNumberFormat="1" applyFont="1" applyFill="1" applyBorder="1" applyAlignment="1">
      <alignment horizontal="left" vertical="center"/>
    </xf>
    <xf numFmtId="3" fontId="18" fillId="7" borderId="2" xfId="0" applyNumberFormat="1" applyFont="1" applyFill="1" applyBorder="1" applyAlignment="1">
      <alignment horizontal="left" vertical="center"/>
    </xf>
    <xf numFmtId="3" fontId="1" fillId="6" borderId="10" xfId="0" applyNumberFormat="1" applyFont="1" applyFill="1" applyBorder="1" applyAlignment="1">
      <alignment horizontal="left" vertical="center"/>
    </xf>
    <xf numFmtId="3" fontId="1" fillId="6" borderId="2" xfId="0" applyNumberFormat="1" applyFont="1" applyFill="1" applyBorder="1" applyAlignment="1">
      <alignment horizontal="left" vertical="center"/>
    </xf>
    <xf numFmtId="3" fontId="1" fillId="0" borderId="13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7" fillId="0" borderId="13" xfId="0" applyNumberFormat="1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left" vertical="center"/>
    </xf>
    <xf numFmtId="3" fontId="16" fillId="7" borderId="11" xfId="0" applyNumberFormat="1" applyFont="1" applyFill="1" applyBorder="1" applyAlignment="1">
      <alignment horizontal="left" vertical="center"/>
    </xf>
    <xf numFmtId="3" fontId="17" fillId="7" borderId="18" xfId="0" applyNumberFormat="1" applyFont="1" applyFill="1" applyBorder="1" applyAlignment="1">
      <alignment horizontal="right" vertical="center"/>
    </xf>
    <xf numFmtId="3" fontId="17" fillId="7" borderId="20" xfId="0" applyNumberFormat="1" applyFont="1" applyFill="1" applyBorder="1" applyAlignment="1">
      <alignment horizontal="right" vertical="center"/>
    </xf>
    <xf numFmtId="3" fontId="21" fillId="7" borderId="28" xfId="0" applyNumberFormat="1" applyFont="1" applyFill="1" applyBorder="1" applyAlignment="1">
      <alignment horizontal="right" vertical="center" wrapText="1"/>
    </xf>
    <xf numFmtId="3" fontId="21" fillId="7" borderId="29" xfId="0" applyNumberFormat="1" applyFont="1" applyFill="1" applyBorder="1" applyAlignment="1">
      <alignment horizontal="right" vertical="center" wrapText="1"/>
    </xf>
    <xf numFmtId="3" fontId="3" fillId="0" borderId="27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>
      <alignment horizontal="left" vertical="center"/>
    </xf>
    <xf numFmtId="3" fontId="1" fillId="0" borderId="15" xfId="0" applyNumberFormat="1" applyFont="1" applyBorder="1" applyAlignment="1">
      <alignment horizontal="left" vertical="center"/>
    </xf>
    <xf numFmtId="3" fontId="11" fillId="0" borderId="27" xfId="1" applyNumberForma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31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3" fontId="1" fillId="6" borderId="13" xfId="0" applyNumberFormat="1" applyFont="1" applyFill="1" applyBorder="1" applyAlignment="1">
      <alignment horizontal="left" vertical="center"/>
    </xf>
    <xf numFmtId="3" fontId="1" fillId="6" borderId="11" xfId="0" applyNumberFormat="1" applyFont="1" applyFill="1" applyBorder="1" applyAlignment="1">
      <alignment horizontal="left" vertical="center"/>
    </xf>
    <xf numFmtId="3" fontId="1" fillId="0" borderId="35" xfId="0" applyNumberFormat="1" applyFont="1" applyBorder="1" applyAlignment="1">
      <alignment horizontal="left" vertical="center"/>
    </xf>
    <xf numFmtId="3" fontId="1" fillId="0" borderId="36" xfId="0" applyNumberFormat="1" applyFont="1" applyBorder="1" applyAlignment="1">
      <alignment horizontal="left" vertical="center"/>
    </xf>
  </cellXfs>
  <cellStyles count="3">
    <cellStyle name="Excel Built-in Normal" xfId="2" xr:uid="{00000000-0005-0000-0000-000000000000}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286250" y="38100"/>
          <a:ext cx="19240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Consult District Directory for explanations and complete rules.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zoomScale="150" zoomScaleNormal="150" workbookViewId="0">
      <pane ySplit="11" topLeftCell="A12" activePane="bottomLeft" state="frozen"/>
      <selection pane="bottomLeft" activeCell="A12" sqref="A12:B12"/>
    </sheetView>
  </sheetViews>
  <sheetFormatPr defaultColWidth="8.6640625" defaultRowHeight="13.2" x14ac:dyDescent="0.25"/>
  <cols>
    <col min="1" max="1" width="15" style="2" customWidth="1"/>
    <col min="2" max="2" width="48" style="2" customWidth="1"/>
    <col min="3" max="4" width="9.109375" style="2" bestFit="1" customWidth="1"/>
    <col min="5" max="5" width="9.6640625" style="2" bestFit="1" customWidth="1"/>
    <col min="6" max="6" width="8.109375" style="2" bestFit="1" customWidth="1"/>
    <col min="7" max="8" width="7.44140625" style="2" bestFit="1" customWidth="1"/>
    <col min="9" max="9" width="8.6640625" style="2" bestFit="1" customWidth="1"/>
  </cols>
  <sheetData>
    <row r="1" spans="1:10" ht="21" x14ac:dyDescent="0.25">
      <c r="A1" s="62" t="s">
        <v>89</v>
      </c>
      <c r="B1" s="63"/>
      <c r="C1" s="63"/>
      <c r="D1" s="63"/>
      <c r="E1" s="64"/>
    </row>
    <row r="2" spans="1:10" ht="20.399999999999999" x14ac:dyDescent="0.25">
      <c r="A2" s="65" t="s">
        <v>90</v>
      </c>
      <c r="B2" s="66"/>
      <c r="C2" s="66"/>
      <c r="D2" s="66"/>
      <c r="E2" s="66"/>
    </row>
    <row r="3" spans="1:10" s="1" customFormat="1" x14ac:dyDescent="0.25">
      <c r="A3" s="71" t="s">
        <v>91</v>
      </c>
      <c r="B3" s="71"/>
      <c r="C3" s="71"/>
      <c r="D3" s="71"/>
      <c r="E3" s="71"/>
      <c r="F3" s="71"/>
      <c r="G3" s="71"/>
      <c r="H3" s="71"/>
      <c r="I3" s="71"/>
      <c r="J3" s="47"/>
    </row>
    <row r="4" spans="1:10" s="1" customFormat="1" ht="13.8" thickBot="1" x14ac:dyDescent="0.3">
      <c r="A4" s="76" t="s">
        <v>92</v>
      </c>
      <c r="B4" s="76"/>
      <c r="C4" s="77"/>
      <c r="D4" s="77"/>
      <c r="E4" s="77"/>
      <c r="F4" s="77"/>
      <c r="G4" s="77"/>
      <c r="H4" s="77"/>
      <c r="I4" s="77"/>
      <c r="J4" s="47"/>
    </row>
    <row r="5" spans="1:10" ht="13.8" thickTop="1" x14ac:dyDescent="0.25">
      <c r="A5" s="67" t="s">
        <v>0</v>
      </c>
      <c r="B5" s="68"/>
      <c r="C5" s="20" t="s">
        <v>1</v>
      </c>
      <c r="D5" s="72"/>
      <c r="E5" s="72"/>
      <c r="F5" s="72"/>
      <c r="G5" s="72"/>
      <c r="H5" s="72"/>
      <c r="I5" s="73"/>
    </row>
    <row r="6" spans="1:10" x14ac:dyDescent="0.25">
      <c r="A6" s="69" t="s">
        <v>2</v>
      </c>
      <c r="B6" s="70"/>
      <c r="C6" s="32"/>
      <c r="D6" s="74"/>
      <c r="E6" s="74"/>
      <c r="F6" s="74"/>
      <c r="G6" s="74"/>
      <c r="H6" s="74"/>
      <c r="I6" s="75"/>
    </row>
    <row r="7" spans="1:10" ht="14.4" x14ac:dyDescent="0.3">
      <c r="A7" s="54" t="s">
        <v>3</v>
      </c>
      <c r="B7" s="53" t="s">
        <v>4</v>
      </c>
      <c r="C7" s="36" t="s">
        <v>5</v>
      </c>
      <c r="D7" s="84" t="s">
        <v>6</v>
      </c>
      <c r="E7" s="80"/>
      <c r="F7" s="81"/>
      <c r="G7" s="36" t="s">
        <v>7</v>
      </c>
      <c r="H7" s="86"/>
      <c r="I7" s="87"/>
    </row>
    <row r="8" spans="1:10" ht="13.8" thickBot="1" x14ac:dyDescent="0.3">
      <c r="A8" s="37" t="s">
        <v>8</v>
      </c>
      <c r="B8" s="45" t="s">
        <v>105</v>
      </c>
      <c r="C8" s="38"/>
      <c r="D8" s="85"/>
      <c r="E8" s="82"/>
      <c r="F8" s="83"/>
      <c r="G8" s="38"/>
      <c r="H8" s="88"/>
      <c r="I8" s="89"/>
    </row>
    <row r="9" spans="1:10" x14ac:dyDescent="0.25">
      <c r="A9" s="34" t="s">
        <v>9</v>
      </c>
      <c r="B9" s="35">
        <v>45412</v>
      </c>
      <c r="C9" s="39" t="s">
        <v>10</v>
      </c>
      <c r="D9" s="40"/>
      <c r="E9" s="48" t="s">
        <v>11</v>
      </c>
      <c r="F9" s="49" t="s">
        <v>12</v>
      </c>
      <c r="G9" s="48" t="s">
        <v>13</v>
      </c>
      <c r="H9" s="48" t="s">
        <v>14</v>
      </c>
      <c r="I9" s="44" t="s">
        <v>106</v>
      </c>
    </row>
    <row r="10" spans="1:10" x14ac:dyDescent="0.25">
      <c r="A10" s="34" t="s">
        <v>15</v>
      </c>
      <c r="B10" s="35">
        <v>45504</v>
      </c>
      <c r="C10" s="41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21</v>
      </c>
      <c r="I10" s="4" t="s">
        <v>22</v>
      </c>
    </row>
    <row r="11" spans="1:10" ht="13.8" thickBot="1" x14ac:dyDescent="0.3">
      <c r="A11" s="42" t="s">
        <v>23</v>
      </c>
      <c r="B11" s="46" t="s">
        <v>104</v>
      </c>
      <c r="C11" s="43" t="s">
        <v>24</v>
      </c>
      <c r="D11" s="26" t="s">
        <v>25</v>
      </c>
      <c r="E11" s="26" t="s">
        <v>26</v>
      </c>
      <c r="F11" s="26" t="s">
        <v>26</v>
      </c>
      <c r="G11" s="26" t="s">
        <v>26</v>
      </c>
      <c r="H11" s="26" t="s">
        <v>26</v>
      </c>
      <c r="I11" s="5" t="s">
        <v>27</v>
      </c>
    </row>
    <row r="12" spans="1:10" x14ac:dyDescent="0.25">
      <c r="A12" s="97" t="s">
        <v>28</v>
      </c>
      <c r="B12" s="98"/>
      <c r="C12" s="27"/>
      <c r="D12" s="27"/>
      <c r="E12" s="27"/>
      <c r="F12" s="27"/>
      <c r="G12" s="27"/>
      <c r="H12" s="27"/>
      <c r="I12" s="29"/>
    </row>
    <row r="13" spans="1:10" x14ac:dyDescent="0.25">
      <c r="A13" s="95" t="s">
        <v>29</v>
      </c>
      <c r="B13" s="61"/>
      <c r="C13" s="6">
        <v>300</v>
      </c>
      <c r="D13" s="6" t="s">
        <v>30</v>
      </c>
      <c r="E13" s="6"/>
      <c r="F13" s="6"/>
      <c r="G13" s="6"/>
      <c r="H13" s="16"/>
      <c r="I13" s="30">
        <f>SUM(E13:H13)</f>
        <v>0</v>
      </c>
      <c r="J13" s="21"/>
    </row>
    <row r="14" spans="1:10" x14ac:dyDescent="0.25">
      <c r="A14" s="60" t="s">
        <v>31</v>
      </c>
      <c r="B14" s="96"/>
      <c r="C14" s="6">
        <v>500</v>
      </c>
      <c r="D14" s="8" t="s">
        <v>30</v>
      </c>
      <c r="E14" s="6"/>
      <c r="F14" s="6"/>
      <c r="G14" s="6"/>
      <c r="H14" s="16"/>
      <c r="I14" s="30">
        <f t="shared" ref="I14:I16" si="0">SUM(E14:H14)</f>
        <v>0</v>
      </c>
    </row>
    <row r="15" spans="1:10" x14ac:dyDescent="0.25">
      <c r="A15" s="60" t="s">
        <v>32</v>
      </c>
      <c r="B15" s="96"/>
      <c r="C15" s="6">
        <v>500</v>
      </c>
      <c r="D15" s="8" t="s">
        <v>30</v>
      </c>
      <c r="E15" s="6"/>
      <c r="F15" s="6"/>
      <c r="G15" s="6"/>
      <c r="H15" s="16"/>
      <c r="I15" s="30">
        <f t="shared" si="0"/>
        <v>0</v>
      </c>
    </row>
    <row r="16" spans="1:10" x14ac:dyDescent="0.25">
      <c r="A16" s="60" t="s">
        <v>108</v>
      </c>
      <c r="B16" s="114"/>
      <c r="C16" s="6">
        <v>750</v>
      </c>
      <c r="D16" s="8" t="s">
        <v>30</v>
      </c>
      <c r="E16" s="6"/>
      <c r="F16" s="6"/>
      <c r="G16" s="6"/>
      <c r="H16" s="16"/>
      <c r="I16" s="30">
        <f t="shared" si="0"/>
        <v>0</v>
      </c>
    </row>
    <row r="17" spans="1:9" x14ac:dyDescent="0.25">
      <c r="A17" s="78" t="s">
        <v>33</v>
      </c>
      <c r="B17" s="79"/>
      <c r="C17" s="27"/>
      <c r="D17" s="27"/>
      <c r="E17" s="27"/>
      <c r="F17" s="27"/>
      <c r="G17" s="27"/>
      <c r="H17" s="27"/>
      <c r="I17" s="31"/>
    </row>
    <row r="18" spans="1:9" x14ac:dyDescent="0.25">
      <c r="A18" s="90" t="s">
        <v>34</v>
      </c>
      <c r="B18" s="91"/>
      <c r="C18" s="8">
        <v>1000</v>
      </c>
      <c r="D18" s="8">
        <v>1000</v>
      </c>
      <c r="E18" s="22"/>
      <c r="F18" s="6"/>
      <c r="G18" s="19"/>
      <c r="H18" s="22"/>
      <c r="I18" s="30">
        <f>IF((F18&gt;0), 1000, H18)</f>
        <v>0</v>
      </c>
    </row>
    <row r="19" spans="1:9" x14ac:dyDescent="0.25">
      <c r="A19" s="92" t="s">
        <v>35</v>
      </c>
      <c r="B19" s="93"/>
      <c r="C19" s="8">
        <v>1000</v>
      </c>
      <c r="D19" s="8">
        <v>1000</v>
      </c>
      <c r="E19" s="22"/>
      <c r="F19" s="16"/>
      <c r="G19" s="19"/>
      <c r="H19" s="22"/>
      <c r="I19" s="30">
        <f>IF((F19&gt;0), 1000, H19)</f>
        <v>0</v>
      </c>
    </row>
    <row r="20" spans="1:9" x14ac:dyDescent="0.25">
      <c r="A20" s="92" t="s">
        <v>36</v>
      </c>
      <c r="B20" s="94"/>
      <c r="C20" s="6">
        <v>500</v>
      </c>
      <c r="D20" s="8" t="s">
        <v>30</v>
      </c>
      <c r="E20" s="6"/>
      <c r="F20" s="6"/>
      <c r="G20" s="6"/>
      <c r="H20" s="16"/>
      <c r="I20" s="30">
        <f t="shared" ref="I20" si="1">SUM(E20:H20)</f>
        <v>0</v>
      </c>
    </row>
    <row r="21" spans="1:9" x14ac:dyDescent="0.25">
      <c r="A21" s="90" t="s">
        <v>37</v>
      </c>
      <c r="B21" s="91"/>
      <c r="C21" s="8">
        <v>1000</v>
      </c>
      <c r="D21" s="8">
        <v>1000</v>
      </c>
      <c r="E21" s="22"/>
      <c r="F21" s="6"/>
      <c r="G21" s="19"/>
      <c r="H21" s="22"/>
      <c r="I21" s="30">
        <f>IF((F21&gt;0), 1000, H21)</f>
        <v>0</v>
      </c>
    </row>
    <row r="22" spans="1:9" x14ac:dyDescent="0.25">
      <c r="A22" s="92" t="s">
        <v>109</v>
      </c>
      <c r="B22" s="93"/>
      <c r="C22" s="8">
        <v>1000</v>
      </c>
      <c r="D22" s="8">
        <v>1000</v>
      </c>
      <c r="E22" s="22"/>
      <c r="F22" s="22"/>
      <c r="G22" s="16"/>
      <c r="H22" s="22"/>
      <c r="I22" s="30">
        <f>IF((G22&gt;0), 1000, H22)</f>
        <v>0</v>
      </c>
    </row>
    <row r="23" spans="1:9" x14ac:dyDescent="0.25">
      <c r="A23" s="92" t="s">
        <v>38</v>
      </c>
      <c r="B23" s="94"/>
      <c r="C23" s="6">
        <v>500</v>
      </c>
      <c r="D23" s="8" t="s">
        <v>30</v>
      </c>
      <c r="E23" s="6"/>
      <c r="F23" s="6"/>
      <c r="G23" s="6"/>
      <c r="H23" s="16"/>
      <c r="I23" s="30">
        <f t="shared" ref="I23:I24" si="2">SUM(E23:H23)</f>
        <v>0</v>
      </c>
    </row>
    <row r="24" spans="1:9" x14ac:dyDescent="0.25">
      <c r="A24" s="92" t="s">
        <v>39</v>
      </c>
      <c r="B24" s="94"/>
      <c r="C24" s="6">
        <v>500</v>
      </c>
      <c r="D24" s="8" t="s">
        <v>30</v>
      </c>
      <c r="E24" s="6"/>
      <c r="F24" s="6"/>
      <c r="G24" s="6"/>
      <c r="H24" s="16"/>
      <c r="I24" s="30">
        <f t="shared" si="2"/>
        <v>0</v>
      </c>
    </row>
    <row r="25" spans="1:9" x14ac:dyDescent="0.25">
      <c r="A25" s="78" t="s">
        <v>40</v>
      </c>
      <c r="B25" s="79"/>
      <c r="C25" s="27"/>
      <c r="D25" s="27"/>
      <c r="E25" s="27"/>
      <c r="F25" s="27"/>
      <c r="G25" s="27"/>
      <c r="H25" s="27"/>
      <c r="I25" s="31"/>
    </row>
    <row r="26" spans="1:9" x14ac:dyDescent="0.25">
      <c r="A26" s="60" t="s">
        <v>41</v>
      </c>
      <c r="B26" s="96"/>
      <c r="C26" s="6">
        <v>5000</v>
      </c>
      <c r="D26" s="6" t="s">
        <v>30</v>
      </c>
      <c r="E26" s="16"/>
      <c r="F26" s="16"/>
      <c r="G26" s="16"/>
      <c r="H26" s="16"/>
      <c r="I26" s="30">
        <f t="shared" ref="I26:I30" si="3">SUM(E26:H26)</f>
        <v>0</v>
      </c>
    </row>
    <row r="27" spans="1:9" x14ac:dyDescent="0.25">
      <c r="A27" s="60" t="s">
        <v>42</v>
      </c>
      <c r="B27" s="61"/>
      <c r="C27" s="6">
        <v>2000</v>
      </c>
      <c r="D27" s="50" t="s">
        <v>43</v>
      </c>
      <c r="E27" s="16"/>
      <c r="F27" s="16"/>
      <c r="G27" s="16"/>
      <c r="H27" s="16"/>
      <c r="I27" s="30">
        <f t="shared" si="3"/>
        <v>0</v>
      </c>
    </row>
    <row r="28" spans="1:9" x14ac:dyDescent="0.25">
      <c r="A28" s="60" t="s">
        <v>44</v>
      </c>
      <c r="B28" s="61"/>
      <c r="C28" s="6">
        <v>500</v>
      </c>
      <c r="D28" s="6">
        <v>2000</v>
      </c>
      <c r="E28" s="16"/>
      <c r="F28" s="16"/>
      <c r="G28" s="16"/>
      <c r="H28" s="16"/>
      <c r="I28" s="30">
        <f t="shared" si="3"/>
        <v>0</v>
      </c>
    </row>
    <row r="29" spans="1:9" x14ac:dyDescent="0.25">
      <c r="A29" s="78" t="s">
        <v>93</v>
      </c>
      <c r="B29" s="79"/>
      <c r="C29" s="27"/>
      <c r="D29" s="27"/>
      <c r="E29" s="27"/>
      <c r="F29" s="27"/>
      <c r="G29" s="27"/>
      <c r="H29" s="27"/>
      <c r="I29" s="31"/>
    </row>
    <row r="30" spans="1:9" x14ac:dyDescent="0.25">
      <c r="A30" s="99" t="s">
        <v>110</v>
      </c>
      <c r="B30" s="100"/>
      <c r="C30" s="6">
        <v>250</v>
      </c>
      <c r="D30" s="6">
        <v>1000</v>
      </c>
      <c r="E30" s="16"/>
      <c r="F30" s="16"/>
      <c r="G30" s="16"/>
      <c r="H30" s="16"/>
      <c r="I30" s="30">
        <f t="shared" si="3"/>
        <v>0</v>
      </c>
    </row>
    <row r="31" spans="1:9" x14ac:dyDescent="0.25">
      <c r="A31" s="78" t="s">
        <v>45</v>
      </c>
      <c r="B31" s="79"/>
      <c r="C31" s="27"/>
      <c r="D31" s="27"/>
      <c r="E31" s="27"/>
      <c r="F31" s="27"/>
      <c r="G31" s="27"/>
      <c r="H31" s="27"/>
      <c r="I31" s="31"/>
    </row>
    <row r="32" spans="1:9" x14ac:dyDescent="0.25">
      <c r="A32" s="60" t="s">
        <v>46</v>
      </c>
      <c r="B32" s="96"/>
      <c r="C32" s="8">
        <v>1000</v>
      </c>
      <c r="D32" s="8">
        <v>1000</v>
      </c>
      <c r="E32" s="7"/>
      <c r="F32" s="16"/>
      <c r="G32" s="19"/>
      <c r="H32" s="6"/>
      <c r="I32" s="30">
        <f>IF((F32&gt;0), 1000, H32)</f>
        <v>0</v>
      </c>
    </row>
    <row r="33" spans="1:9" x14ac:dyDescent="0.25">
      <c r="A33" s="101" t="s">
        <v>47</v>
      </c>
      <c r="B33" s="102"/>
      <c r="C33" s="8">
        <v>1000</v>
      </c>
      <c r="D33" s="8">
        <v>1000</v>
      </c>
      <c r="E33" s="7"/>
      <c r="F33" s="7"/>
      <c r="G33" s="16"/>
      <c r="H33" s="7"/>
      <c r="I33" s="30">
        <f>IF((G33&gt;0), 1000, H33)</f>
        <v>0</v>
      </c>
    </row>
    <row r="34" spans="1:9" x14ac:dyDescent="0.25">
      <c r="A34" s="60" t="s">
        <v>95</v>
      </c>
      <c r="B34" s="61"/>
      <c r="C34" s="6">
        <v>300</v>
      </c>
      <c r="D34" s="6">
        <v>300</v>
      </c>
      <c r="E34" s="7"/>
      <c r="F34" s="7"/>
      <c r="G34" s="7"/>
      <c r="H34" s="16"/>
      <c r="I34" s="30">
        <f>H34</f>
        <v>0</v>
      </c>
    </row>
    <row r="35" spans="1:9" x14ac:dyDescent="0.25">
      <c r="A35" s="60" t="s">
        <v>48</v>
      </c>
      <c r="B35" s="61"/>
      <c r="C35" s="8">
        <v>1000</v>
      </c>
      <c r="D35" s="8">
        <v>1000</v>
      </c>
      <c r="E35" s="7"/>
      <c r="F35" s="7"/>
      <c r="G35" s="19"/>
      <c r="H35" s="6"/>
      <c r="I35" s="30">
        <f>IF((H35&gt;0), 1000, H35)</f>
        <v>0</v>
      </c>
    </row>
    <row r="36" spans="1:9" x14ac:dyDescent="0.25">
      <c r="A36" s="60" t="s">
        <v>96</v>
      </c>
      <c r="B36" s="61"/>
      <c r="C36" s="6">
        <v>250</v>
      </c>
      <c r="D36" s="6">
        <v>1000</v>
      </c>
      <c r="E36" s="6"/>
      <c r="F36" s="6"/>
      <c r="G36" s="6"/>
      <c r="H36" s="16"/>
      <c r="I36" s="30">
        <f t="shared" ref="I36:I49" si="4">SUM(E36:H36)</f>
        <v>0</v>
      </c>
    </row>
    <row r="37" spans="1:9" x14ac:dyDescent="0.25">
      <c r="A37" s="78" t="s">
        <v>49</v>
      </c>
      <c r="B37" s="79"/>
      <c r="C37" s="27"/>
      <c r="D37" s="27"/>
      <c r="E37" s="27"/>
      <c r="F37" s="27"/>
      <c r="G37" s="27"/>
      <c r="H37" s="27"/>
      <c r="I37" s="31"/>
    </row>
    <row r="38" spans="1:9" x14ac:dyDescent="0.25">
      <c r="A38" s="60" t="s">
        <v>97</v>
      </c>
      <c r="B38" s="96"/>
      <c r="C38" s="6">
        <v>500</v>
      </c>
      <c r="D38" s="6">
        <v>2000</v>
      </c>
      <c r="E38" s="16"/>
      <c r="F38" s="6"/>
      <c r="G38" s="6"/>
      <c r="H38" s="6"/>
      <c r="I38" s="30">
        <f t="shared" si="4"/>
        <v>0</v>
      </c>
    </row>
    <row r="39" spans="1:9" x14ac:dyDescent="0.25">
      <c r="A39" s="60" t="s">
        <v>98</v>
      </c>
      <c r="B39" s="96"/>
      <c r="C39" s="51">
        <v>500</v>
      </c>
      <c r="D39" s="51" t="s">
        <v>30</v>
      </c>
      <c r="E39" s="16"/>
      <c r="F39" s="6"/>
      <c r="G39" s="6"/>
      <c r="H39" s="6"/>
      <c r="I39" s="30">
        <f t="shared" si="4"/>
        <v>0</v>
      </c>
    </row>
    <row r="40" spans="1:9" x14ac:dyDescent="0.25">
      <c r="A40" s="60" t="s">
        <v>50</v>
      </c>
      <c r="B40" s="61"/>
      <c r="C40" s="6">
        <v>500</v>
      </c>
      <c r="D40" s="8" t="s">
        <v>30</v>
      </c>
      <c r="E40" s="6"/>
      <c r="F40" s="6"/>
      <c r="G40" s="6"/>
      <c r="H40" s="16"/>
      <c r="I40" s="30">
        <f t="shared" si="4"/>
        <v>0</v>
      </c>
    </row>
    <row r="41" spans="1:9" x14ac:dyDescent="0.25">
      <c r="A41" s="60" t="s">
        <v>51</v>
      </c>
      <c r="B41" s="61"/>
      <c r="C41" s="6">
        <v>500</v>
      </c>
      <c r="D41" s="8" t="s">
        <v>30</v>
      </c>
      <c r="E41" s="6"/>
      <c r="F41" s="6"/>
      <c r="G41" s="6"/>
      <c r="H41" s="16"/>
      <c r="I41" s="30">
        <f t="shared" si="4"/>
        <v>0</v>
      </c>
    </row>
    <row r="42" spans="1:9" x14ac:dyDescent="0.25">
      <c r="A42" s="55" t="s">
        <v>111</v>
      </c>
      <c r="B42" s="56"/>
      <c r="C42" s="6">
        <v>3000</v>
      </c>
      <c r="D42" s="8">
        <v>3000</v>
      </c>
      <c r="E42" s="6"/>
      <c r="F42" s="6"/>
      <c r="G42" s="6"/>
      <c r="H42" s="16"/>
      <c r="I42" s="30">
        <f t="shared" si="4"/>
        <v>0</v>
      </c>
    </row>
    <row r="43" spans="1:9" x14ac:dyDescent="0.25">
      <c r="A43" s="60" t="s">
        <v>52</v>
      </c>
      <c r="B43" s="61"/>
      <c r="C43" s="6">
        <v>5000</v>
      </c>
      <c r="D43" s="6" t="s">
        <v>30</v>
      </c>
      <c r="E43" s="17"/>
      <c r="F43" s="17"/>
      <c r="G43" s="17"/>
      <c r="H43" s="16"/>
      <c r="I43" s="30">
        <f t="shared" si="4"/>
        <v>0</v>
      </c>
    </row>
    <row r="44" spans="1:9" x14ac:dyDescent="0.25">
      <c r="A44" s="60" t="s">
        <v>53</v>
      </c>
      <c r="B44" s="61"/>
      <c r="C44" s="6">
        <v>1000</v>
      </c>
      <c r="D44" s="6">
        <v>1000</v>
      </c>
      <c r="E44" s="19"/>
      <c r="F44" s="19"/>
      <c r="G44" s="19"/>
      <c r="H44" s="16"/>
      <c r="I44" s="30">
        <f>IF((H44&gt;0), 1000, H44)</f>
        <v>0</v>
      </c>
    </row>
    <row r="45" spans="1:9" x14ac:dyDescent="0.25">
      <c r="A45" s="78" t="s">
        <v>54</v>
      </c>
      <c r="B45" s="79"/>
      <c r="C45" s="27"/>
      <c r="D45" s="27"/>
      <c r="E45" s="27"/>
      <c r="F45" s="27"/>
      <c r="G45" s="27"/>
      <c r="H45" s="27"/>
      <c r="I45" s="31"/>
    </row>
    <row r="46" spans="1:9" x14ac:dyDescent="0.25">
      <c r="A46" s="60" t="s">
        <v>55</v>
      </c>
      <c r="B46" s="61"/>
      <c r="C46" s="6">
        <v>250</v>
      </c>
      <c r="D46" s="6">
        <v>1000</v>
      </c>
      <c r="E46" s="16"/>
      <c r="F46" s="16"/>
      <c r="G46" s="16"/>
      <c r="H46" s="16"/>
      <c r="I46" s="30">
        <f t="shared" si="4"/>
        <v>0</v>
      </c>
    </row>
    <row r="47" spans="1:9" x14ac:dyDescent="0.25">
      <c r="A47" s="60" t="s">
        <v>56</v>
      </c>
      <c r="B47" s="61"/>
      <c r="C47" s="6">
        <v>250</v>
      </c>
      <c r="D47" s="6">
        <v>1000</v>
      </c>
      <c r="E47" s="6"/>
      <c r="F47" s="6"/>
      <c r="G47" s="6"/>
      <c r="H47" s="16"/>
      <c r="I47" s="30">
        <f t="shared" si="4"/>
        <v>0</v>
      </c>
    </row>
    <row r="48" spans="1:9" x14ac:dyDescent="0.25">
      <c r="A48" s="60" t="s">
        <v>57</v>
      </c>
      <c r="B48" s="61"/>
      <c r="C48" s="6">
        <v>250</v>
      </c>
      <c r="D48" s="8" t="s">
        <v>30</v>
      </c>
      <c r="E48" s="16"/>
      <c r="F48" s="16"/>
      <c r="G48" s="16"/>
      <c r="H48" s="16"/>
      <c r="I48" s="30">
        <f t="shared" si="4"/>
        <v>0</v>
      </c>
    </row>
    <row r="49" spans="1:9" x14ac:dyDescent="0.25">
      <c r="A49" s="60" t="s">
        <v>58</v>
      </c>
      <c r="B49" s="61"/>
      <c r="C49" s="6">
        <v>250</v>
      </c>
      <c r="D49" s="8" t="s">
        <v>30</v>
      </c>
      <c r="E49" s="6"/>
      <c r="F49" s="6"/>
      <c r="G49" s="6"/>
      <c r="H49" s="16"/>
      <c r="I49" s="30">
        <f t="shared" si="4"/>
        <v>0</v>
      </c>
    </row>
    <row r="50" spans="1:9" x14ac:dyDescent="0.25">
      <c r="A50" s="78" t="s">
        <v>59</v>
      </c>
      <c r="B50" s="79"/>
      <c r="C50" s="27"/>
      <c r="D50" s="27"/>
      <c r="E50" s="27"/>
      <c r="F50" s="27"/>
      <c r="G50" s="27"/>
      <c r="H50" s="27"/>
      <c r="I50" s="31"/>
    </row>
    <row r="51" spans="1:9" x14ac:dyDescent="0.25">
      <c r="A51" s="60" t="s">
        <v>60</v>
      </c>
      <c r="B51" s="61"/>
      <c r="C51" s="6">
        <v>500</v>
      </c>
      <c r="D51" s="6">
        <v>2000</v>
      </c>
      <c r="E51" s="16"/>
      <c r="F51" s="16"/>
      <c r="G51" s="16"/>
      <c r="H51" s="16"/>
      <c r="I51" s="30">
        <f t="shared" ref="I51:I84" si="5">SUM(E51:H51)</f>
        <v>0</v>
      </c>
    </row>
    <row r="52" spans="1:9" x14ac:dyDescent="0.25">
      <c r="A52" s="60" t="s">
        <v>61</v>
      </c>
      <c r="B52" s="61"/>
      <c r="C52" s="6">
        <v>500</v>
      </c>
      <c r="D52" s="6">
        <v>2000</v>
      </c>
      <c r="E52" s="16"/>
      <c r="F52" s="16"/>
      <c r="G52" s="16"/>
      <c r="H52" s="16"/>
      <c r="I52" s="30">
        <f t="shared" si="5"/>
        <v>0</v>
      </c>
    </row>
    <row r="53" spans="1:9" x14ac:dyDescent="0.25">
      <c r="A53" s="60" t="s">
        <v>112</v>
      </c>
      <c r="B53" s="61"/>
      <c r="C53" s="6">
        <v>500</v>
      </c>
      <c r="D53" s="8" t="s">
        <v>30</v>
      </c>
      <c r="E53" s="16"/>
      <c r="F53" s="16"/>
      <c r="G53" s="16"/>
      <c r="H53" s="16"/>
      <c r="I53" s="30">
        <f t="shared" si="5"/>
        <v>0</v>
      </c>
    </row>
    <row r="54" spans="1:9" x14ac:dyDescent="0.25">
      <c r="A54" s="60" t="s">
        <v>113</v>
      </c>
      <c r="B54" s="61"/>
      <c r="C54" s="6">
        <v>500</v>
      </c>
      <c r="D54" s="8" t="s">
        <v>30</v>
      </c>
      <c r="E54" s="16"/>
      <c r="F54" s="16"/>
      <c r="G54" s="16"/>
      <c r="H54" s="16"/>
      <c r="I54" s="30">
        <f t="shared" si="5"/>
        <v>0</v>
      </c>
    </row>
    <row r="55" spans="1:9" x14ac:dyDescent="0.25">
      <c r="A55" s="60" t="s">
        <v>62</v>
      </c>
      <c r="B55" s="61"/>
      <c r="C55" s="6">
        <v>100</v>
      </c>
      <c r="D55" s="6">
        <v>400</v>
      </c>
      <c r="E55" s="16"/>
      <c r="F55" s="16"/>
      <c r="G55" s="16"/>
      <c r="H55" s="16"/>
      <c r="I55" s="30">
        <f t="shared" si="5"/>
        <v>0</v>
      </c>
    </row>
    <row r="56" spans="1:9" x14ac:dyDescent="0.25">
      <c r="A56" s="60" t="s">
        <v>63</v>
      </c>
      <c r="B56" s="61"/>
      <c r="C56" s="6">
        <v>1000</v>
      </c>
      <c r="D56" s="6">
        <v>1000</v>
      </c>
      <c r="E56" s="16"/>
      <c r="F56" s="16"/>
      <c r="G56" s="16"/>
      <c r="H56" s="16"/>
      <c r="I56" s="30">
        <f t="shared" si="5"/>
        <v>0</v>
      </c>
    </row>
    <row r="57" spans="1:9" x14ac:dyDescent="0.25">
      <c r="A57" s="60" t="s">
        <v>118</v>
      </c>
      <c r="B57" s="61"/>
      <c r="C57" s="6">
        <v>1000</v>
      </c>
      <c r="D57" s="6">
        <v>1000</v>
      </c>
      <c r="E57" s="16"/>
      <c r="F57" s="16"/>
      <c r="G57" s="16"/>
      <c r="H57" s="16"/>
      <c r="I57" s="30">
        <f t="shared" si="5"/>
        <v>0</v>
      </c>
    </row>
    <row r="58" spans="1:9" x14ac:dyDescent="0.25">
      <c r="A58" s="60" t="s">
        <v>64</v>
      </c>
      <c r="B58" s="61"/>
      <c r="C58" s="6">
        <v>500</v>
      </c>
      <c r="D58" s="6">
        <v>500</v>
      </c>
      <c r="E58" s="6"/>
      <c r="F58" s="6"/>
      <c r="G58" s="6"/>
      <c r="H58" s="16"/>
      <c r="I58" s="30">
        <f t="shared" si="5"/>
        <v>0</v>
      </c>
    </row>
    <row r="59" spans="1:9" x14ac:dyDescent="0.25">
      <c r="A59" s="78" t="s">
        <v>65</v>
      </c>
      <c r="B59" s="79"/>
      <c r="C59" s="27"/>
      <c r="D59" s="27"/>
      <c r="E59" s="27"/>
      <c r="F59" s="27"/>
      <c r="G59" s="27"/>
      <c r="H59" s="27"/>
      <c r="I59" s="31"/>
    </row>
    <row r="60" spans="1:9" x14ac:dyDescent="0.25">
      <c r="A60" s="52" t="s">
        <v>66</v>
      </c>
      <c r="B60" s="3"/>
      <c r="C60" s="6">
        <v>500</v>
      </c>
      <c r="D60" s="6" t="s">
        <v>30</v>
      </c>
      <c r="E60" s="16"/>
      <c r="F60" s="16"/>
      <c r="G60" s="16"/>
      <c r="H60" s="16"/>
      <c r="I60" s="30">
        <f t="shared" si="5"/>
        <v>0</v>
      </c>
    </row>
    <row r="61" spans="1:9" x14ac:dyDescent="0.25">
      <c r="A61" s="78" t="s">
        <v>67</v>
      </c>
      <c r="B61" s="79"/>
      <c r="C61" s="27"/>
      <c r="D61" s="27"/>
      <c r="E61" s="27"/>
      <c r="F61" s="27"/>
      <c r="G61" s="27"/>
      <c r="H61" s="27"/>
      <c r="I61" s="31"/>
    </row>
    <row r="62" spans="1:9" x14ac:dyDescent="0.25">
      <c r="A62" s="103" t="s">
        <v>107</v>
      </c>
      <c r="B62" s="104"/>
      <c r="C62" s="6">
        <v>1000</v>
      </c>
      <c r="D62" s="6">
        <v>1000</v>
      </c>
      <c r="E62" s="16"/>
      <c r="F62" s="19"/>
      <c r="G62" s="19"/>
      <c r="H62" s="19"/>
      <c r="I62" s="30">
        <f t="shared" si="5"/>
        <v>0</v>
      </c>
    </row>
    <row r="63" spans="1:9" x14ac:dyDescent="0.25">
      <c r="A63" s="60" t="s">
        <v>114</v>
      </c>
      <c r="B63" s="61"/>
      <c r="C63" s="6">
        <v>300</v>
      </c>
      <c r="D63" s="6">
        <v>300</v>
      </c>
      <c r="E63" s="16"/>
      <c r="F63" s="16"/>
      <c r="G63" s="16"/>
      <c r="H63" s="16"/>
      <c r="I63" s="30">
        <f t="shared" si="5"/>
        <v>0</v>
      </c>
    </row>
    <row r="64" spans="1:9" x14ac:dyDescent="0.25">
      <c r="A64" s="60" t="s">
        <v>68</v>
      </c>
      <c r="B64" s="61"/>
      <c r="C64" s="6">
        <v>1000</v>
      </c>
      <c r="D64" s="6">
        <v>1000</v>
      </c>
      <c r="E64" s="16"/>
      <c r="F64" s="16"/>
      <c r="G64" s="16"/>
      <c r="H64" s="16"/>
      <c r="I64" s="30">
        <f t="shared" si="5"/>
        <v>0</v>
      </c>
    </row>
    <row r="65" spans="1:9" x14ac:dyDescent="0.25">
      <c r="A65" s="103" t="s">
        <v>69</v>
      </c>
      <c r="B65" s="104"/>
      <c r="C65" s="6">
        <v>250</v>
      </c>
      <c r="D65" s="6" t="s">
        <v>30</v>
      </c>
      <c r="E65" s="16"/>
      <c r="F65" s="16"/>
      <c r="G65" s="16"/>
      <c r="H65" s="16"/>
      <c r="I65" s="30">
        <f t="shared" si="5"/>
        <v>0</v>
      </c>
    </row>
    <row r="66" spans="1:9" x14ac:dyDescent="0.25">
      <c r="A66" s="78" t="s">
        <v>94</v>
      </c>
      <c r="B66" s="105"/>
      <c r="C66" s="27"/>
      <c r="D66" s="27"/>
      <c r="E66" s="27"/>
      <c r="F66" s="27"/>
      <c r="G66" s="27"/>
      <c r="H66" s="27"/>
      <c r="I66" s="31"/>
    </row>
    <row r="67" spans="1:9" x14ac:dyDescent="0.25">
      <c r="A67" s="60" t="s">
        <v>99</v>
      </c>
      <c r="B67" s="96"/>
      <c r="C67" s="6">
        <v>1000</v>
      </c>
      <c r="D67" s="6">
        <v>1000</v>
      </c>
      <c r="E67" s="16"/>
      <c r="F67" s="16"/>
      <c r="G67" s="16"/>
      <c r="H67" s="16"/>
      <c r="I67" s="30">
        <f t="shared" ref="I67:I70" si="6">SUM(E67:H67)</f>
        <v>0</v>
      </c>
    </row>
    <row r="68" spans="1:9" x14ac:dyDescent="0.25">
      <c r="A68" s="60" t="s">
        <v>115</v>
      </c>
      <c r="B68" s="96"/>
      <c r="C68" s="28">
        <v>300</v>
      </c>
      <c r="D68" s="6">
        <v>300</v>
      </c>
      <c r="E68" s="17"/>
      <c r="F68" s="17"/>
      <c r="G68" s="17"/>
      <c r="H68" s="17"/>
      <c r="I68" s="30">
        <f t="shared" si="6"/>
        <v>0</v>
      </c>
    </row>
    <row r="69" spans="1:9" x14ac:dyDescent="0.25">
      <c r="A69" s="60" t="s">
        <v>100</v>
      </c>
      <c r="B69" s="96"/>
      <c r="C69" s="28">
        <v>500</v>
      </c>
      <c r="D69" s="6">
        <v>2000</v>
      </c>
      <c r="E69" s="17"/>
      <c r="F69" s="17"/>
      <c r="G69" s="17"/>
      <c r="H69" s="17"/>
      <c r="I69" s="30">
        <f t="shared" si="6"/>
        <v>0</v>
      </c>
    </row>
    <row r="70" spans="1:9" x14ac:dyDescent="0.25">
      <c r="A70" s="60" t="s">
        <v>101</v>
      </c>
      <c r="B70" s="61"/>
      <c r="C70" s="6">
        <v>500</v>
      </c>
      <c r="D70" s="6">
        <v>2000</v>
      </c>
      <c r="E70" s="16"/>
      <c r="F70" s="16"/>
      <c r="G70" s="16"/>
      <c r="H70" s="16"/>
      <c r="I70" s="30">
        <f t="shared" si="6"/>
        <v>0</v>
      </c>
    </row>
    <row r="71" spans="1:9" x14ac:dyDescent="0.25">
      <c r="A71" s="78" t="s">
        <v>70</v>
      </c>
      <c r="B71" s="79"/>
      <c r="C71" s="27"/>
      <c r="D71" s="27"/>
      <c r="E71" s="27"/>
      <c r="F71" s="27"/>
      <c r="G71" s="27"/>
      <c r="H71" s="27"/>
      <c r="I71" s="31"/>
    </row>
    <row r="72" spans="1:9" x14ac:dyDescent="0.25">
      <c r="A72" s="60" t="s">
        <v>71</v>
      </c>
      <c r="B72" s="61"/>
      <c r="C72" s="6">
        <v>100</v>
      </c>
      <c r="D72" s="6">
        <v>400</v>
      </c>
      <c r="E72" s="16"/>
      <c r="F72" s="16"/>
      <c r="G72" s="16"/>
      <c r="H72" s="16"/>
      <c r="I72" s="30">
        <f t="shared" ref="I72:I74" si="7">SUM(E72:H72)</f>
        <v>0</v>
      </c>
    </row>
    <row r="73" spans="1:9" x14ac:dyDescent="0.25">
      <c r="A73" s="60" t="s">
        <v>72</v>
      </c>
      <c r="B73" s="96"/>
      <c r="C73" s="28">
        <v>200</v>
      </c>
      <c r="D73" s="6">
        <v>800</v>
      </c>
      <c r="E73" s="17"/>
      <c r="F73" s="17"/>
      <c r="G73" s="17"/>
      <c r="H73" s="17"/>
      <c r="I73" s="30">
        <f t="shared" si="7"/>
        <v>0</v>
      </c>
    </row>
    <row r="74" spans="1:9" x14ac:dyDescent="0.25">
      <c r="A74" s="60" t="s">
        <v>73</v>
      </c>
      <c r="B74" s="96"/>
      <c r="C74" s="28">
        <v>300</v>
      </c>
      <c r="D74" s="6">
        <v>1200</v>
      </c>
      <c r="E74" s="17"/>
      <c r="F74" s="17"/>
      <c r="G74" s="17"/>
      <c r="H74" s="17"/>
      <c r="I74" s="30">
        <f t="shared" si="7"/>
        <v>0</v>
      </c>
    </row>
    <row r="75" spans="1:9" x14ac:dyDescent="0.25">
      <c r="A75" s="60" t="s">
        <v>74</v>
      </c>
      <c r="B75" s="61"/>
      <c r="C75" s="6">
        <v>300</v>
      </c>
      <c r="D75" s="6">
        <v>1200</v>
      </c>
      <c r="E75" s="16"/>
      <c r="F75" s="16"/>
      <c r="G75" s="16"/>
      <c r="H75" s="16"/>
      <c r="I75" s="30">
        <f t="shared" ref="I75:I76" si="8">SUM(E75:H75)</f>
        <v>0</v>
      </c>
    </row>
    <row r="76" spans="1:9" x14ac:dyDescent="0.25">
      <c r="A76" s="60" t="s">
        <v>119</v>
      </c>
      <c r="B76" s="61"/>
      <c r="C76" s="6">
        <v>300</v>
      </c>
      <c r="D76" s="6">
        <v>1200</v>
      </c>
      <c r="E76" s="16"/>
      <c r="F76" s="16"/>
      <c r="G76" s="16"/>
      <c r="H76" s="16"/>
      <c r="I76" s="30">
        <f t="shared" si="8"/>
        <v>0</v>
      </c>
    </row>
    <row r="77" spans="1:9" x14ac:dyDescent="0.25">
      <c r="A77" s="78" t="s">
        <v>75</v>
      </c>
      <c r="B77" s="79"/>
      <c r="C77" s="27"/>
      <c r="D77" s="27"/>
      <c r="E77" s="27"/>
      <c r="F77" s="27"/>
      <c r="G77" s="27"/>
      <c r="H77" s="27"/>
      <c r="I77" s="31"/>
    </row>
    <row r="78" spans="1:9" x14ac:dyDescent="0.25">
      <c r="A78" s="122" t="s">
        <v>76</v>
      </c>
      <c r="B78" s="123"/>
      <c r="C78" s="6">
        <v>200</v>
      </c>
      <c r="D78" s="6">
        <v>800</v>
      </c>
      <c r="E78" s="16"/>
      <c r="F78" s="16"/>
      <c r="G78" s="16"/>
      <c r="H78" s="16"/>
      <c r="I78" s="30">
        <f t="shared" ref="I78" si="9">SUM(E78:H78)</f>
        <v>0</v>
      </c>
    </row>
    <row r="79" spans="1:9" x14ac:dyDescent="0.25">
      <c r="A79" s="60" t="s">
        <v>77</v>
      </c>
      <c r="B79" s="96"/>
      <c r="C79" s="6">
        <v>400</v>
      </c>
      <c r="D79" s="6">
        <v>1600</v>
      </c>
      <c r="E79" s="16"/>
      <c r="F79" s="16"/>
      <c r="G79" s="16"/>
      <c r="H79" s="16"/>
      <c r="I79" s="30">
        <f t="shared" ref="I79" si="10">SUM(E79:H79)</f>
        <v>0</v>
      </c>
    </row>
    <row r="80" spans="1:9" x14ac:dyDescent="0.25">
      <c r="A80" s="78" t="s">
        <v>78</v>
      </c>
      <c r="B80" s="79"/>
      <c r="C80" s="27"/>
      <c r="D80" s="27"/>
      <c r="E80" s="27"/>
      <c r="F80" s="27"/>
      <c r="G80" s="27"/>
      <c r="H80" s="27"/>
      <c r="I80" s="31"/>
    </row>
    <row r="81" spans="1:9" x14ac:dyDescent="0.25">
      <c r="A81" s="60" t="s">
        <v>79</v>
      </c>
      <c r="B81" s="96"/>
      <c r="C81" s="6">
        <v>500</v>
      </c>
      <c r="D81" s="8" t="s">
        <v>30</v>
      </c>
      <c r="E81" s="16"/>
      <c r="F81" s="16"/>
      <c r="G81" s="16"/>
      <c r="H81" s="16"/>
      <c r="I81" s="30">
        <f t="shared" si="5"/>
        <v>0</v>
      </c>
    </row>
    <row r="82" spans="1:9" x14ac:dyDescent="0.25">
      <c r="A82" s="60" t="s">
        <v>80</v>
      </c>
      <c r="B82" s="96"/>
      <c r="C82" s="28">
        <v>500</v>
      </c>
      <c r="D82" s="8" t="s">
        <v>30</v>
      </c>
      <c r="E82" s="17"/>
      <c r="F82" s="17"/>
      <c r="G82" s="17"/>
      <c r="H82" s="17"/>
      <c r="I82" s="30">
        <f t="shared" si="5"/>
        <v>0</v>
      </c>
    </row>
    <row r="83" spans="1:9" x14ac:dyDescent="0.25">
      <c r="A83" s="60" t="s">
        <v>88</v>
      </c>
      <c r="B83" s="113"/>
      <c r="C83" s="6">
        <v>500</v>
      </c>
      <c r="D83" s="6" t="s">
        <v>30</v>
      </c>
      <c r="E83" s="6"/>
      <c r="F83" s="6"/>
      <c r="G83" s="6"/>
      <c r="H83" s="16"/>
      <c r="I83" s="30">
        <f>SUM(E83:H83)</f>
        <v>0</v>
      </c>
    </row>
    <row r="84" spans="1:9" x14ac:dyDescent="0.25">
      <c r="A84" s="55" t="s">
        <v>116</v>
      </c>
      <c r="B84" s="59"/>
      <c r="C84" s="6">
        <v>500</v>
      </c>
      <c r="D84" s="8" t="s">
        <v>30</v>
      </c>
      <c r="E84" s="6"/>
      <c r="F84" s="6"/>
      <c r="G84" s="6"/>
      <c r="H84" s="16"/>
      <c r="I84" s="30">
        <f t="shared" si="5"/>
        <v>0</v>
      </c>
    </row>
    <row r="85" spans="1:9" x14ac:dyDescent="0.25">
      <c r="A85" s="60" t="s">
        <v>81</v>
      </c>
      <c r="B85" s="96"/>
      <c r="C85" s="6">
        <v>500</v>
      </c>
      <c r="D85" s="6">
        <v>500</v>
      </c>
      <c r="E85" s="16"/>
      <c r="F85" s="16"/>
      <c r="G85" s="16"/>
      <c r="H85" s="16"/>
      <c r="I85" s="30">
        <f t="shared" ref="I85" si="11">SUM(E85:H85)</f>
        <v>0</v>
      </c>
    </row>
    <row r="86" spans="1:9" x14ac:dyDescent="0.25">
      <c r="A86" s="60" t="s">
        <v>102</v>
      </c>
      <c r="B86" s="96"/>
      <c r="C86" s="6">
        <v>2000</v>
      </c>
      <c r="D86" s="6">
        <v>2000</v>
      </c>
      <c r="E86" s="19"/>
      <c r="F86" s="19"/>
      <c r="G86" s="19"/>
      <c r="H86" s="16"/>
      <c r="I86" s="30">
        <f>IF((H86&gt;0), 1000, H86)</f>
        <v>0</v>
      </c>
    </row>
    <row r="87" spans="1:9" x14ac:dyDescent="0.25">
      <c r="A87" s="60" t="s">
        <v>103</v>
      </c>
      <c r="B87" s="96"/>
      <c r="C87" s="28">
        <v>3000</v>
      </c>
      <c r="D87" s="6">
        <v>3000</v>
      </c>
      <c r="E87" s="19"/>
      <c r="F87" s="19"/>
      <c r="G87" s="19"/>
      <c r="H87" s="16"/>
      <c r="I87" s="30">
        <f t="shared" ref="I87" si="12">IF((H87&gt;0), 1000, H87)</f>
        <v>0</v>
      </c>
    </row>
    <row r="88" spans="1:9" x14ac:dyDescent="0.25">
      <c r="A88" s="57" t="s">
        <v>117</v>
      </c>
      <c r="B88" s="58"/>
      <c r="C88" s="9">
        <v>1000</v>
      </c>
      <c r="D88" s="9">
        <v>1000</v>
      </c>
      <c r="E88" s="23"/>
      <c r="F88" s="24"/>
      <c r="G88" s="24"/>
      <c r="H88" s="25"/>
      <c r="I88" s="30">
        <f>IF((H88&gt;0), 1000, H88)</f>
        <v>0</v>
      </c>
    </row>
    <row r="89" spans="1:9" ht="13.8" thickBot="1" x14ac:dyDescent="0.3">
      <c r="A89" s="124"/>
      <c r="B89" s="125"/>
      <c r="C89" s="9"/>
      <c r="D89" s="9"/>
      <c r="E89" s="9"/>
      <c r="F89" s="9"/>
      <c r="G89" s="9"/>
      <c r="H89" s="25"/>
      <c r="I89" s="15"/>
    </row>
    <row r="90" spans="1:9" ht="14.25" customHeight="1" thickTop="1" thickBot="1" x14ac:dyDescent="0.3">
      <c r="A90" s="106" t="s">
        <v>82</v>
      </c>
      <c r="B90" s="107"/>
      <c r="C90" s="10"/>
      <c r="D90" s="11"/>
      <c r="E90" s="14">
        <f>SUM(E13:E89)</f>
        <v>0</v>
      </c>
      <c r="F90" s="14">
        <f>SUM(F13:F89)</f>
        <v>0</v>
      </c>
      <c r="G90" s="14">
        <f t="shared" ref="G90:H90" si="13">SUM(G13:G89)</f>
        <v>0</v>
      </c>
      <c r="H90" s="14">
        <f t="shared" si="13"/>
        <v>0</v>
      </c>
      <c r="I90" s="14">
        <f>IF(SUM(I13:I89)&gt;0, SUM(I13:I89), 0)</f>
        <v>0</v>
      </c>
    </row>
    <row r="91" spans="1:9" ht="14.25" customHeight="1" thickTop="1" thickBot="1" x14ac:dyDescent="0.3">
      <c r="A91" s="106" t="s">
        <v>83</v>
      </c>
      <c r="B91" s="107"/>
      <c r="C91" s="10"/>
      <c r="D91" s="11"/>
      <c r="E91" s="12"/>
      <c r="F91" s="13">
        <f>E90+F90</f>
        <v>0</v>
      </c>
      <c r="G91" s="13">
        <f>E90+F90+G90</f>
        <v>0</v>
      </c>
      <c r="H91" s="33">
        <f>E90+F90+G90+H90</f>
        <v>0</v>
      </c>
      <c r="I91" s="18"/>
    </row>
    <row r="92" spans="1:9" ht="16.2" thickTop="1" x14ac:dyDescent="0.25">
      <c r="A92" s="108" t="s">
        <v>84</v>
      </c>
      <c r="B92" s="110"/>
      <c r="C92" s="111"/>
      <c r="D92" s="110"/>
      <c r="E92" s="112"/>
      <c r="F92" s="111"/>
      <c r="G92" s="115"/>
      <c r="H92" s="116"/>
      <c r="I92" s="117"/>
    </row>
    <row r="93" spans="1:9" ht="13.8" thickBot="1" x14ac:dyDescent="0.3">
      <c r="A93" s="109"/>
      <c r="B93" s="118" t="s">
        <v>85</v>
      </c>
      <c r="C93" s="119"/>
      <c r="D93" s="118" t="s">
        <v>86</v>
      </c>
      <c r="E93" s="120"/>
      <c r="F93" s="119"/>
      <c r="G93" s="118" t="s">
        <v>87</v>
      </c>
      <c r="H93" s="120"/>
      <c r="I93" s="121"/>
    </row>
    <row r="94" spans="1:9" ht="13.8" thickTop="1" x14ac:dyDescent="0.25"/>
  </sheetData>
  <mergeCells count="93">
    <mergeCell ref="A77:B77"/>
    <mergeCell ref="G92:I92"/>
    <mergeCell ref="B93:C93"/>
    <mergeCell ref="D93:F93"/>
    <mergeCell ref="G93:I93"/>
    <mergeCell ref="A78:B78"/>
    <mergeCell ref="A79:B79"/>
    <mergeCell ref="A81:B81"/>
    <mergeCell ref="A82:B82"/>
    <mergeCell ref="A85:B85"/>
    <mergeCell ref="A86:B86"/>
    <mergeCell ref="A87:B87"/>
    <mergeCell ref="A89:B89"/>
    <mergeCell ref="A90:B90"/>
    <mergeCell ref="A68:B68"/>
    <mergeCell ref="A69:B69"/>
    <mergeCell ref="A70:B70"/>
    <mergeCell ref="A75:B75"/>
    <mergeCell ref="A67:B67"/>
    <mergeCell ref="A72:B72"/>
    <mergeCell ref="A73:B73"/>
    <mergeCell ref="A74:B74"/>
    <mergeCell ref="A71:B71"/>
    <mergeCell ref="A80:B80"/>
    <mergeCell ref="A91:B91"/>
    <mergeCell ref="A92:A93"/>
    <mergeCell ref="B92:C92"/>
    <mergeCell ref="D92:F92"/>
    <mergeCell ref="A83:B83"/>
    <mergeCell ref="A54:B54"/>
    <mergeCell ref="A57:B57"/>
    <mergeCell ref="A58:B58"/>
    <mergeCell ref="A55:B55"/>
    <mergeCell ref="A56:B56"/>
    <mergeCell ref="A38:B38"/>
    <mergeCell ref="A64:B64"/>
    <mergeCell ref="A65:B65"/>
    <mergeCell ref="A66:B66"/>
    <mergeCell ref="A61:B61"/>
    <mergeCell ref="A62:B62"/>
    <mergeCell ref="A63:B63"/>
    <mergeCell ref="A46:B46"/>
    <mergeCell ref="A47:B47"/>
    <mergeCell ref="A48:B48"/>
    <mergeCell ref="A59:B59"/>
    <mergeCell ref="A49:B49"/>
    <mergeCell ref="A50:B50"/>
    <mergeCell ref="A51:B51"/>
    <mergeCell ref="A52:B52"/>
    <mergeCell ref="A53:B53"/>
    <mergeCell ref="A45:B45"/>
    <mergeCell ref="A39:B39"/>
    <mergeCell ref="A40:B40"/>
    <mergeCell ref="A41:B41"/>
    <mergeCell ref="A43:B43"/>
    <mergeCell ref="A44:B44"/>
    <mergeCell ref="A30:B30"/>
    <mergeCell ref="A29:B29"/>
    <mergeCell ref="A33:B33"/>
    <mergeCell ref="A31:B31"/>
    <mergeCell ref="A37:B37"/>
    <mergeCell ref="A32:B32"/>
    <mergeCell ref="A34:B34"/>
    <mergeCell ref="A35:B35"/>
    <mergeCell ref="A36:B36"/>
    <mergeCell ref="A12:B12"/>
    <mergeCell ref="A15:B15"/>
    <mergeCell ref="A26:B26"/>
    <mergeCell ref="A27:B27"/>
    <mergeCell ref="A28:B28"/>
    <mergeCell ref="A16:B16"/>
    <mergeCell ref="A21:B21"/>
    <mergeCell ref="A22:B22"/>
    <mergeCell ref="A23:B23"/>
    <mergeCell ref="A24:B24"/>
    <mergeCell ref="A13:B13"/>
    <mergeCell ref="A14:B14"/>
    <mergeCell ref="A76:B76"/>
    <mergeCell ref="A1:E1"/>
    <mergeCell ref="A2:E2"/>
    <mergeCell ref="A5:B5"/>
    <mergeCell ref="A6:B6"/>
    <mergeCell ref="A3:I3"/>
    <mergeCell ref="D5:I6"/>
    <mergeCell ref="A4:I4"/>
    <mergeCell ref="A25:B25"/>
    <mergeCell ref="A17:B17"/>
    <mergeCell ref="E7:F8"/>
    <mergeCell ref="D7:D8"/>
    <mergeCell ref="H7:I8"/>
    <mergeCell ref="A18:B18"/>
    <mergeCell ref="A19:B19"/>
    <mergeCell ref="A20:B20"/>
  </mergeCells>
  <phoneticPr fontId="2" type="noConversion"/>
  <printOptions horizontalCentered="1"/>
  <pageMargins left="0.25" right="0.25" top="0" bottom="0" header="0" footer="0"/>
  <pageSetup scale="6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Kelley</dc:creator>
  <cp:lastModifiedBy>Marge Hopkins</cp:lastModifiedBy>
  <cp:revision/>
  <cp:lastPrinted>2023-10-09T15:10:24Z</cp:lastPrinted>
  <dcterms:created xsi:type="dcterms:W3CDTF">2006-04-02T16:08:21Z</dcterms:created>
  <dcterms:modified xsi:type="dcterms:W3CDTF">2023-10-26T15:42:24Z</dcterms:modified>
</cp:coreProperties>
</file>